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F8" i="1"/>
  <c r="J6" i="1"/>
  <c r="I6" i="1"/>
  <c r="H6" i="1"/>
  <c r="F6" i="1"/>
  <c r="J5" i="1"/>
  <c r="I5" i="1"/>
  <c r="H5" i="1"/>
  <c r="J4" i="1"/>
  <c r="I4" i="1"/>
  <c r="H4" i="1"/>
</calcChain>
</file>

<file path=xl/sharedStrings.xml><?xml version="1.0" encoding="utf-8"?>
<sst xmlns="http://schemas.openxmlformats.org/spreadsheetml/2006/main" count="45" uniqueCount="41">
  <si>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</si>
  <si>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</si>
  <si>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</si>
  <si>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</si>
  <si>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</si>
  <si>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</si>
  <si>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</si>
  <si>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</si>
  <si>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</si>
  <si>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</si>
  <si>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</si>
  <si>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</si>
  <si>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</si>
  <si>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</si>
  <si>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</si>
  <si>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</si>
  <si>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с маслом сливочным</t>
  </si>
  <si>
    <t>гор.напиток</t>
  </si>
  <si>
    <t xml:space="preserve">Какао с молоком </t>
  </si>
  <si>
    <t>хлеб</t>
  </si>
  <si>
    <t>Хлеб пшеничный</t>
  </si>
  <si>
    <t>фрукты</t>
  </si>
  <si>
    <t>ПР</t>
  </si>
  <si>
    <t>Фрукт порционно / Яблоко 1шт</t>
  </si>
  <si>
    <t>закуска</t>
  </si>
  <si>
    <t>Сыр твердо-мягкий порционно с м.д.ж. 45%</t>
  </si>
  <si>
    <t>Обед</t>
  </si>
  <si>
    <t>Салат из белокачанной капусты с морковью</t>
  </si>
  <si>
    <t>1 блюдо</t>
  </si>
  <si>
    <t xml:space="preserve">Суп картофельный с горохом </t>
  </si>
  <si>
    <t>250</t>
  </si>
  <si>
    <t>2 блюдо</t>
  </si>
  <si>
    <t>Палочки мясные "Детские" запеченые (в соответствии с ГОСТ Р 55366-2012)</t>
  </si>
  <si>
    <t>гарнир</t>
  </si>
  <si>
    <t>Макаронные изделия отварные с маслом сливочным</t>
  </si>
  <si>
    <t>напиток</t>
  </si>
  <si>
    <t>Чай с лимоном</t>
  </si>
  <si>
    <t>хлеб бел.</t>
  </si>
  <si>
    <t>хлеб черн.</t>
  </si>
  <si>
    <t>Хлеб ржано-пшеничный</t>
  </si>
  <si>
    <t>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</si>
</sst>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3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vertical="center" wrapText="1"/>
      <protection locked="0"/>
    </xf>
    <xf numFmtId="1" fontId="1" fillId="3" borderId="4" xfId="0" applyNumberFormat="1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0" xfId="0" applyBorder="1"/>
    <xf numFmtId="0" fontId="0" fillId="0" borderId="4" xfId="0" applyBorder="1"/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 applyProtection="1"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NumberFormat="1" applyFont="1" applyFill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  <xf numFmtId="3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3" borderId="12" xfId="0" applyNumberFormat="1" applyFont="1" applyFill="1" applyBorder="1" applyAlignment="1" applyProtection="1">
      <alignment vertical="center" wrapText="1"/>
      <protection locked="0"/>
    </xf>
    <xf numFmtId="1" fontId="1" fillId="3" borderId="11" xfId="0" applyNumberFormat="1" applyFont="1" applyFill="1" applyBorder="1" applyAlignment="1" applyProtection="1">
      <alignment horizontal="center" vertical="top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1" fillId="3" borderId="11" xfId="0" applyNumberFormat="1" applyFont="1" applyFill="1" applyBorder="1" applyAlignment="1" applyProtection="1">
      <alignment horizontal="center" vertical="top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vertical="center" wrapText="1"/>
      <protection locked="0"/>
    </xf>
    <xf numFmtId="1" fontId="1" fillId="3" borderId="9" xfId="0" applyNumberFormat="1" applyFon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1" fillId="3" borderId="9" xfId="0" applyNumberFormat="1" applyFont="1" applyFill="1" applyBorder="1" applyAlignment="1" applyProtection="1">
      <alignment horizontal="center" vertical="top"/>
      <protection locked="0"/>
    </xf>
    <xf numFmtId="2" fontId="1" fillId="3" borderId="13" xfId="0" applyNumberFormat="1" applyFont="1" applyFill="1" applyBorder="1" applyAlignment="1" applyProtection="1">
      <alignment horizontal="center" vertical="top"/>
      <protection locked="0"/>
    </xf>
    <xf numFmtId="49" fontId="1" fillId="3" borderId="4" xfId="0" applyNumberFormat="1" applyFon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1" fillId="3" borderId="14" xfId="0" applyNumberFormat="1" applyFont="1" applyFill="1" applyBorder="1" applyAlignment="1" applyProtection="1">
      <alignment horizontal="center" vertical="top"/>
      <protection locked="0"/>
    </xf>
    <xf numFmtId="165" fontId="1" fillId="3" borderId="4" xfId="0" applyNumberFormat="1" applyFont="1" applyFill="1" applyBorder="1" applyAlignment="1" applyProtection="1">
      <alignment horizontal="center" vertical="top"/>
      <protection locked="0"/>
    </xf>
    <xf numFmtId="165" fontId="1" fillId="3" borderId="14" xfId="0" applyNumberFormat="1" applyFont="1" applyFill="1" applyBorder="1" applyAlignment="1" applyProtection="1">
      <alignment horizontal="center" vertical="top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5" xfId="0" applyNumberFormat="1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17" xfId="0" applyBorder="1"/>
    <xf numFmtId="0" fontId="1" fillId="3" borderId="17" xfId="0" applyNumberFormat="1" applyFont="1" applyFill="1" applyBorder="1" applyAlignment="1" applyProtection="1">
      <alignment horizontal="center" vertical="center"/>
      <protection locked="0"/>
    </xf>
    <xf numFmtId="1" fontId="1" fillId="3" borderId="17" xfId="0" applyNumberFormat="1" applyFont="1" applyFill="1" applyBorder="1" applyAlignment="1" applyProtection="1">
      <alignment horizontal="center" vertical="top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1" fillId="3" borderId="17" xfId="0" applyNumberFormat="1" applyFont="1" applyFill="1" applyBorder="1" applyAlignment="1" applyProtection="1">
      <alignment horizontal="center" vertical="top"/>
      <protection locked="0"/>
    </xf>
    <xf numFmtId="164" fontId="1" fillId="3" borderId="17" xfId="0" applyNumberFormat="1" applyFont="1" applyFill="1" applyBorder="1" applyAlignment="1" applyProtection="1">
      <alignment horizontal="center" vertical="top"/>
      <protection locked="0"/>
    </xf>
    <xf numFmtId="164" fontId="1" fillId="3" borderId="18" xfId="0" applyNumberFormat="1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20" sqref="F20"/>
    </sheetView>
  </sheetViews>
  <sheetFormatPr defaultColWidth="27" defaultRowHeight="15" x14ac:dyDescent="0.25"/>
  <cols>
    <col min="1" max="1" width="12.5703125" bestFit="1" customWidth="1"/>
    <col min="2" max="2" width="12" bestFit="1" customWidth="1"/>
    <col min="3" max="3" width="7.5703125" bestFit="1" customWidth="1"/>
    <col min="4" max="4" width="26.42578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2.5" x14ac:dyDescent="0.25">
      <c r="A4" s="9" t="s">
        <v>14</v>
      </c>
      <c r="B4" s="10" t="s">
        <v>15</v>
      </c>
      <c r="C4" s="11">
        <v>338</v>
      </c>
      <c r="D4" s="12" t="s">
        <v>16</v>
      </c>
      <c r="E4" s="13">
        <v>250</v>
      </c>
      <c r="F4" s="14">
        <v>11.97</v>
      </c>
      <c r="G4" s="15">
        <v>290.51249999999999</v>
      </c>
      <c r="H4" s="16">
        <f>7.23*G4/200</f>
        <v>10.502026874999999</v>
      </c>
      <c r="I4" s="16">
        <f>9.81*G4/200</f>
        <v>14.249638124999999</v>
      </c>
      <c r="J4" s="16">
        <f>28.8*G4/200</f>
        <v>41.833800000000004</v>
      </c>
    </row>
    <row r="5" spans="1:10" x14ac:dyDescent="0.25">
      <c r="A5" s="17"/>
      <c r="B5" s="18" t="s">
        <v>17</v>
      </c>
      <c r="C5" s="19">
        <v>173</v>
      </c>
      <c r="D5" s="12" t="s">
        <v>18</v>
      </c>
      <c r="E5" s="13">
        <v>200</v>
      </c>
      <c r="F5" s="20">
        <v>17</v>
      </c>
      <c r="G5" s="21">
        <v>149.30000000000001</v>
      </c>
      <c r="H5" s="16">
        <f>3.5*G5/200</f>
        <v>2.6127500000000001</v>
      </c>
      <c r="I5" s="16">
        <f>3.7*G5/200</f>
        <v>2.7620500000000003</v>
      </c>
      <c r="J5" s="16">
        <f>25.5*G5/200</f>
        <v>19.03575</v>
      </c>
    </row>
    <row r="6" spans="1:10" x14ac:dyDescent="0.25">
      <c r="A6" s="17"/>
      <c r="B6" s="18" t="s">
        <v>19</v>
      </c>
      <c r="C6" s="19">
        <v>382</v>
      </c>
      <c r="D6" s="12" t="s">
        <v>20</v>
      </c>
      <c r="E6" s="13">
        <v>40</v>
      </c>
      <c r="F6" s="20">
        <f>0.04*56</f>
        <v>2.2400000000000002</v>
      </c>
      <c r="G6" s="21">
        <v>62.506666666666668</v>
      </c>
      <c r="H6" s="16">
        <f>1.52*G6/30</f>
        <v>3.1670044444444447</v>
      </c>
      <c r="I6" s="22">
        <f>0.16*G6/30</f>
        <v>0.33336888888888888</v>
      </c>
      <c r="J6" s="22">
        <f>9.84*G6/30</f>
        <v>20.502186666666667</v>
      </c>
    </row>
    <row r="7" spans="1:10" x14ac:dyDescent="0.25">
      <c r="A7" s="17"/>
      <c r="B7" s="23" t="s">
        <v>21</v>
      </c>
      <c r="C7" s="24" t="s">
        <v>22</v>
      </c>
      <c r="D7" s="25" t="s">
        <v>23</v>
      </c>
      <c r="E7" s="20">
        <v>150</v>
      </c>
      <c r="F7" s="20">
        <v>8</v>
      </c>
      <c r="G7" s="21">
        <v>44.400000000000006</v>
      </c>
      <c r="H7" s="16">
        <v>0.4</v>
      </c>
      <c r="I7" s="16">
        <v>0.4</v>
      </c>
      <c r="J7" s="16">
        <v>9.8000000000000007</v>
      </c>
    </row>
    <row r="8" spans="1:10" ht="23.25" thickBot="1" x14ac:dyDescent="0.3">
      <c r="A8" s="17"/>
      <c r="B8" s="26" t="s">
        <v>24</v>
      </c>
      <c r="C8" s="27">
        <v>15</v>
      </c>
      <c r="D8" s="28" t="s">
        <v>25</v>
      </c>
      <c r="E8" s="29">
        <v>60</v>
      </c>
      <c r="F8" s="30">
        <f>590*0.025</f>
        <v>14.75</v>
      </c>
      <c r="G8" s="31">
        <v>99.799999999999983</v>
      </c>
      <c r="H8" s="32">
        <f>2.32*G8/10</f>
        <v>23.153599999999994</v>
      </c>
      <c r="I8" s="32">
        <f>3.4*G8/10</f>
        <v>33.931999999999995</v>
      </c>
      <c r="J8" s="32">
        <f>0.01*G8/10</f>
        <v>9.9799999999999986E-2</v>
      </c>
    </row>
    <row r="9" spans="1:10" ht="22.5" x14ac:dyDescent="0.25">
      <c r="A9" s="9" t="s">
        <v>26</v>
      </c>
      <c r="B9" s="10" t="s">
        <v>24</v>
      </c>
      <c r="C9" s="33">
        <v>45</v>
      </c>
      <c r="D9" s="34" t="s">
        <v>27</v>
      </c>
      <c r="E9" s="35">
        <v>100</v>
      </c>
      <c r="F9" s="36">
        <v>3.15</v>
      </c>
      <c r="G9" s="37">
        <v>62.983333333333334</v>
      </c>
      <c r="H9" s="38">
        <v>1.5</v>
      </c>
      <c r="I9" s="38">
        <v>2.1833333333333331</v>
      </c>
      <c r="J9" s="39">
        <v>9.3333333333333339</v>
      </c>
    </row>
    <row r="10" spans="1:10" x14ac:dyDescent="0.25">
      <c r="A10" s="17"/>
      <c r="B10" s="18" t="s">
        <v>28</v>
      </c>
      <c r="C10" s="19">
        <v>102</v>
      </c>
      <c r="D10" s="12" t="s">
        <v>29</v>
      </c>
      <c r="E10" s="40" t="s">
        <v>30</v>
      </c>
      <c r="F10" s="41">
        <v>7</v>
      </c>
      <c r="G10" s="42">
        <v>147.71</v>
      </c>
      <c r="H10" s="16">
        <v>6.22</v>
      </c>
      <c r="I10" s="16">
        <v>3.99</v>
      </c>
      <c r="J10" s="43">
        <v>21.73</v>
      </c>
    </row>
    <row r="11" spans="1:10" ht="33.75" x14ac:dyDescent="0.25">
      <c r="A11" s="17"/>
      <c r="B11" s="18" t="s">
        <v>31</v>
      </c>
      <c r="C11" s="19">
        <v>268</v>
      </c>
      <c r="D11" s="12" t="s">
        <v>32</v>
      </c>
      <c r="E11" s="13">
        <v>100</v>
      </c>
      <c r="F11" s="41">
        <v>45.89</v>
      </c>
      <c r="G11" s="42">
        <v>194.5575</v>
      </c>
      <c r="H11" s="16">
        <v>15.142500000000002</v>
      </c>
      <c r="I11" s="44">
        <v>12.217499999999999</v>
      </c>
      <c r="J11" s="45">
        <v>6.0074999999999994</v>
      </c>
    </row>
    <row r="12" spans="1:10" ht="22.5" x14ac:dyDescent="0.25">
      <c r="A12" s="17"/>
      <c r="B12" s="18" t="s">
        <v>33</v>
      </c>
      <c r="C12" s="19">
        <v>203</v>
      </c>
      <c r="D12" s="12" t="s">
        <v>34</v>
      </c>
      <c r="E12" s="13">
        <v>180</v>
      </c>
      <c r="F12" s="41">
        <v>4.41</v>
      </c>
      <c r="G12" s="42">
        <v>239.36400000000003</v>
      </c>
      <c r="H12" s="16">
        <v>6.84</v>
      </c>
      <c r="I12" s="16">
        <v>4.1159999999999997</v>
      </c>
      <c r="J12" s="43">
        <v>43.740000000000009</v>
      </c>
    </row>
    <row r="13" spans="1:10" x14ac:dyDescent="0.25">
      <c r="A13" s="17"/>
      <c r="B13" s="18" t="s">
        <v>35</v>
      </c>
      <c r="C13" s="19">
        <v>377</v>
      </c>
      <c r="D13" s="25" t="s">
        <v>36</v>
      </c>
      <c r="E13" s="13">
        <v>200</v>
      </c>
      <c r="F13" s="41">
        <v>8</v>
      </c>
      <c r="G13" s="42">
        <v>62.46</v>
      </c>
      <c r="H13" s="16">
        <v>0.26</v>
      </c>
      <c r="I13" s="16">
        <v>0.06</v>
      </c>
      <c r="J13" s="43">
        <v>15.22</v>
      </c>
    </row>
    <row r="14" spans="1:10" ht="15.75" thickBot="1" x14ac:dyDescent="0.3">
      <c r="A14" s="17"/>
      <c r="B14" s="18" t="s">
        <v>37</v>
      </c>
      <c r="C14" s="46" t="s">
        <v>22</v>
      </c>
      <c r="D14" s="47" t="s">
        <v>20</v>
      </c>
      <c r="E14" s="13">
        <v>40</v>
      </c>
      <c r="F14" s="41">
        <v>1.28</v>
      </c>
      <c r="G14" s="42">
        <v>69.600000000000009</v>
      </c>
      <c r="H14" s="16">
        <v>2.64</v>
      </c>
      <c r="I14" s="16">
        <v>0.48</v>
      </c>
      <c r="J14" s="43">
        <v>13.680000000000001</v>
      </c>
    </row>
    <row r="15" spans="1:10" ht="15.75" thickBot="1" x14ac:dyDescent="0.3">
      <c r="A15" s="48"/>
      <c r="B15" s="49" t="s">
        <v>38</v>
      </c>
      <c r="C15" s="50" t="s">
        <v>22</v>
      </c>
      <c r="D15" s="12" t="s">
        <v>39</v>
      </c>
      <c r="E15" s="51">
        <v>40</v>
      </c>
      <c r="F15" s="52">
        <v>2.2400000000000002</v>
      </c>
      <c r="G15" s="53">
        <v>62.506666666666668</v>
      </c>
      <c r="H15" s="54">
        <v>2.0266666666666664</v>
      </c>
      <c r="I15" s="55">
        <v>0.21333333333333335</v>
      </c>
      <c r="J15" s="56">
        <v>13.120000000000001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2025-03-14T09:36:36Z</dcterms:modified>
</cp:coreProperties>
</file>